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main-jr-fs5\users$\ofershe\My Documents\1a-ofer\משמרות\"/>
    </mc:Choice>
  </mc:AlternateContent>
  <xr:revisionPtr revIDLastSave="0" documentId="8_{EF29A259-4F6B-431A-B203-1192D3809644}" xr6:coauthVersionLast="47" xr6:coauthVersionMax="47" xr10:uidLastSave="{00000000-0000-0000-0000-000000000000}"/>
  <bookViews>
    <workbookView xWindow="28680" yWindow="1005" windowWidth="29040" windowHeight="15840" activeTab="3" xr2:uid="{AA4F2D17-617A-48E4-8BCF-02D2B2A9C8E0}"/>
  </bookViews>
  <sheets>
    <sheet name="שער" sheetId="4" r:id="rId1"/>
    <sheet name="5.3.1 רישוי" sheetId="3" r:id="rId2"/>
    <sheet name="5.3.2 אספקה" sheetId="1" r:id="rId3"/>
    <sheet name="5.3.3. TCO"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2" l="1"/>
  <c r="E13" i="2"/>
  <c r="E12" i="2"/>
  <c r="E11" i="2"/>
  <c r="E10" i="2"/>
  <c r="E9" i="2"/>
  <c r="G9" i="2" s="1"/>
  <c r="E8" i="2"/>
  <c r="E7" i="2"/>
  <c r="G7" i="2" s="1"/>
  <c r="E6" i="2"/>
  <c r="G14" i="2" l="1"/>
  <c r="G13" i="2"/>
  <c r="G12" i="2"/>
  <c r="G11" i="2"/>
  <c r="G10" i="2"/>
  <c r="G8" i="2"/>
  <c r="G6" i="2"/>
  <c r="G16" i="2" l="1"/>
</calcChain>
</file>

<file path=xl/sharedStrings.xml><?xml version="1.0" encoding="utf-8"?>
<sst xmlns="http://schemas.openxmlformats.org/spreadsheetml/2006/main" count="74" uniqueCount="61">
  <si>
    <t>5.3.2 עלות הקמת המערכת</t>
  </si>
  <si>
    <t>חזור לעמוד השער</t>
  </si>
  <si>
    <t>יש להשלים את נתוני ההצעה בתאים הצהובים</t>
  </si>
  <si>
    <t>טבלה 5.3.2  - עלות הקמת מערכת</t>
  </si>
  <si>
    <t>תיאור</t>
  </si>
  <si>
    <t>מחיר
(ש"ח לפני מע"מ)</t>
  </si>
  <si>
    <t>עלות שעת עבודה למיישם (מבצע הגדרות מערכת, ללא קידוד)</t>
  </si>
  <si>
    <t>עלות שעת עבודה מפתח (לצורך ביצוע שינויים ושיפורים ו/או פיתוח ממשקים)</t>
  </si>
  <si>
    <t>עלות שעת עבודה מדריך (לצורך ביצוע הדרכות נוספות במידה ויידרשו כאלו)</t>
  </si>
  <si>
    <t>5.3.3 עלות כוללת – עלות להשוואת הצעות (TCO)</t>
  </si>
  <si>
    <t>סעיף זה מגדיר את אופן השוואת ההצעות הכספיות של המציעים. ההשוואה מבוססת על עלות מחזור החיים של המערכת (TCO – Total Cost of Ownership).
חישוב עלות מחזור החיים כולל גם רכיבי ושירותים אופציונליים וזאת על מנת שההשוואה בין המציעים תכלול התייחסות לכל מרכיבי ההצעה הכספית ותשקף את העלות הריאלית בהתקשרויות מסוג זה. השוואת ההצעות הכספיות תבוצע על בסיס החישוב המפורט בטבלה שלהלן :</t>
  </si>
  <si>
    <t>רכיב</t>
  </si>
  <si>
    <t>הפניה למכרז</t>
  </si>
  <si>
    <t>הסבר / פירוט</t>
  </si>
  <si>
    <t>יח' מידה</t>
  </si>
  <si>
    <t>מחיר יח'</t>
  </si>
  <si>
    <t>כמות לצורך השוואת הצעות</t>
  </si>
  <si>
    <t>עלות כוללת לרכיב לצורך השוואת הצעות</t>
  </si>
  <si>
    <t>עלות רישוי למשתמש רגיל (אשר נבנה עבורו סידור עבודה)</t>
  </si>
  <si>
    <t>אספקת רישוי לשנה ראשונה</t>
  </si>
  <si>
    <t>עלות תחזוקת רישוי לכל שנת התקשרות נוספת למשתמש רגיל (אשר נבנה עבורו סידור עבודה)</t>
  </si>
  <si>
    <t>תחזוקת רישוי שנתית לאחר שנה ראשונה</t>
  </si>
  <si>
    <t>עלות אספקה, התקנה, קונפיגורציה והתאמה של המערכת</t>
  </si>
  <si>
    <t>כמפורט בסעיפים 4.3.1 עד 4.3.2 במכרז</t>
  </si>
  <si>
    <t>עלות כוללת לביצוע המשימה</t>
  </si>
  <si>
    <t>עלות שעת עבודה למיישם</t>
  </si>
  <si>
    <t>מבצע הגדרות מערכת, ללא קידוד</t>
  </si>
  <si>
    <t>שעת עבודה</t>
  </si>
  <si>
    <t>עלות שעת עבודה מפתח</t>
  </si>
  <si>
    <t>לצורך ביצוע שינויים ושיפורים ו/או פיתוח ממשקים</t>
  </si>
  <si>
    <t>עלות שעת עבודה מדריך</t>
  </si>
  <si>
    <t>לצורך ביצוע הדרכות נוספות במידה ויידרשו כאלו</t>
  </si>
  <si>
    <t>עלות כוללת להשוואת הצעות (TCO)</t>
  </si>
  <si>
    <t>5.3.1 עלות רישוי מערכת ניהול משמרות</t>
  </si>
  <si>
    <t>טבלה 5.3.1 - עלות רישוי מערכת ניהול משמרות</t>
  </si>
  <si>
    <r>
      <t xml:space="preserve">מחיר </t>
    </r>
    <r>
      <rPr>
        <b/>
        <u/>
        <sz val="9"/>
        <rFont val="Calibri"/>
        <family val="2"/>
        <scheme val="minor"/>
      </rPr>
      <t>יחידה</t>
    </r>
    <r>
      <rPr>
        <b/>
        <sz val="9"/>
        <rFont val="Calibri"/>
        <family val="2"/>
        <scheme val="minor"/>
      </rPr>
      <t xml:space="preserve">
(ש"ח לפני מע"מ)</t>
    </r>
  </si>
  <si>
    <t>לשנת ההתקשרות הראשונה</t>
  </si>
  <si>
    <t>לתחזוקת רישוי לכל שנת התקשרות נוספת</t>
  </si>
  <si>
    <t>הנחיות לביצוע:</t>
  </si>
  <si>
    <r>
      <rPr>
        <sz val="20"/>
        <color theme="1"/>
        <rFont val="Calibri"/>
        <family val="2"/>
        <scheme val="minor"/>
      </rPr>
      <t>מדינת ישראל</t>
    </r>
    <r>
      <rPr>
        <sz val="11"/>
        <color theme="1"/>
        <rFont val="Calibri"/>
        <family val="2"/>
        <charset val="177"/>
        <scheme val="minor"/>
      </rPr>
      <t xml:space="preserve">
</t>
    </r>
    <r>
      <rPr>
        <b/>
        <sz val="22"/>
        <color theme="1"/>
        <rFont val="Calibri"/>
        <family val="2"/>
        <scheme val="minor"/>
      </rPr>
      <t>משרד המשפטים</t>
    </r>
    <r>
      <rPr>
        <b/>
        <sz val="20"/>
        <color theme="1"/>
        <rFont val="Calibri"/>
        <family val="2"/>
        <scheme val="minor"/>
      </rPr>
      <t xml:space="preserve">
</t>
    </r>
    <r>
      <rPr>
        <sz val="16"/>
        <color theme="1"/>
        <rFont val="Calibri"/>
        <family val="2"/>
        <scheme val="minor"/>
      </rPr>
      <t>אגף טכנולוגיות דיגיטליות ומידע</t>
    </r>
  </si>
  <si>
    <t>מזהה הפנייה לקבלת הצעות:</t>
  </si>
  <si>
    <t>נושא הפנייה לקבלת הצעות:</t>
  </si>
  <si>
    <t>מכרז פומבי 67-2024 הספקה הטמעה ותחזוקה של מערכת ניהול משמרות</t>
  </si>
  <si>
    <t>שם הגוף המציע:</t>
  </si>
  <si>
    <r>
      <t xml:space="preserve">מזהה הגוף המציע </t>
    </r>
    <r>
      <rPr>
        <sz val="10"/>
        <color theme="1"/>
        <rFont val="Calibri"/>
        <family val="2"/>
        <scheme val="minor"/>
      </rPr>
      <t>(ח.פ/ח.צ/ע.מ וכדו')</t>
    </r>
  </si>
  <si>
    <t>תאריך:</t>
  </si>
  <si>
    <t>חותמת וחתימה:</t>
  </si>
  <si>
    <t>1. בכל אחד מהגיליונות יש להזין את המחיר ליחידה בתאים שצבעם צהוב
2. כל המחירים יוצגו בש"ח לפני מע"מ
3. יש לשים לב להוראות שמנוסחות בכותרות.
4. יש להדפיס את חוברת העבודה לאחר מילוי הנתונים ולחתום על התדפיס
באופן המחייב את המציע. התדפיס החתום יוגש במעטפת הצעת המחיר ביחד עם עותק דיגיטלי של חוברת האקסל ועותק של התדפיס סרוק בתבנית קובץ PDF.</t>
  </si>
  <si>
    <t>67-2024</t>
  </si>
  <si>
    <t>עלות אספקה, התקנה, קונפיגורציה והתאמה של המערכת (כמפורט בסעיפים 4.3.1 עד 4.3.2 במכרז)</t>
  </si>
  <si>
    <t>(כהגדרתו בסעיף 2.1 במסמכי המכרז)</t>
  </si>
  <si>
    <t>עלות רישוי למשתמש רגיל/עובד (אשר נבנה עבורו סידור עבודה) כמוגדר בהגדרות סעיף 2.1</t>
  </si>
  <si>
    <t>עלות רישוי לאחראי שיבוץ/ראש צוות/מנהל  כמוגדר בהגדרות סעיף 2.1</t>
  </si>
  <si>
    <t xml:space="preserve">עלות רישוי לאחראי שיבוץ/ראש צוות/מנהל  </t>
  </si>
  <si>
    <t>רישוי למשתמש רגיל אחד לשנה לפי 800 משתמשים</t>
  </si>
  <si>
    <t>רישוי לאחראי שיבוץ/ראש צוות/מנהל  לפי 15 משתמשים</t>
  </si>
  <si>
    <t>רישוי למשתמש אחד לארבע שנים נוספות לפי 800 משתמשים</t>
  </si>
  <si>
    <t>עלות תחזוקת רישוי לכל שנת התקשרות נוספת לאחראי שיבוץ/ראש צוות/מנהל</t>
  </si>
  <si>
    <t>עלות הדרכה והטמעה המערכת אצל אחראי שיבוץ</t>
  </si>
  <si>
    <t>כמפורט בסעיף 4.3.3.1 ו 4.3.3.2 במכרז במכרז</t>
  </si>
  <si>
    <t>עלות הדרכה והטמעה של אחראי השיבוץ (כמפורט בסעיף 4.3.3.1  ו 4.3.3.2 במכרז)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</si>
</sst>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 #,##0.00;[Red]&quot;₪&quot;\ \-#,##0.00"/>
    <numFmt numFmtId="164" formatCode="0.0000"/>
    <numFmt numFmtId="165" formatCode="&quot;₪&quot;\ #,##0"/>
  </numFmts>
  <fonts count="28" x14ac:knownFonts="1">
    <font>
      <sz val="11"/>
      <color theme="1"/>
      <name val="Calibri"/>
      <family val="2"/>
      <charset val="177"/>
      <scheme val="minor"/>
    </font>
    <font>
      <u/>
      <sz val="11"/>
      <color theme="10"/>
      <name val="Calibri"/>
      <family val="2"/>
      <charset val="177"/>
      <scheme val="minor"/>
    </font>
    <font>
      <sz val="10"/>
      <name val="Arial"/>
      <family val="2"/>
    </font>
    <font>
      <b/>
      <sz val="12"/>
      <name val="Calibri"/>
      <family val="2"/>
      <scheme val="minor"/>
    </font>
    <font>
      <u/>
      <sz val="10"/>
      <color indexed="12"/>
      <name val="Arial"/>
      <family val="2"/>
    </font>
    <font>
      <b/>
      <sz val="9"/>
      <color indexed="10"/>
      <name val="Calibri"/>
      <family val="2"/>
      <scheme val="minor"/>
    </font>
    <font>
      <sz val="10"/>
      <name val="Calibri"/>
      <family val="2"/>
      <scheme val="minor"/>
    </font>
    <font>
      <b/>
      <sz val="10"/>
      <name val="Arial"/>
      <family val="2"/>
    </font>
    <font>
      <b/>
      <u/>
      <sz val="10"/>
      <name val="Calibri"/>
      <family val="2"/>
      <scheme val="minor"/>
    </font>
    <font>
      <b/>
      <sz val="10"/>
      <name val="Calibri"/>
      <family val="2"/>
      <scheme val="minor"/>
    </font>
    <font>
      <b/>
      <sz val="9"/>
      <name val="Calibri"/>
      <family val="2"/>
      <scheme val="minor"/>
    </font>
    <font>
      <sz val="9"/>
      <name val="Calibri"/>
      <family val="2"/>
      <scheme val="minor"/>
    </font>
    <font>
      <b/>
      <sz val="11"/>
      <color theme="1"/>
      <name val="Calibri"/>
      <family val="2"/>
      <scheme val="minor"/>
    </font>
    <font>
      <b/>
      <sz val="11"/>
      <color theme="1"/>
      <name val="Arial"/>
      <family val="2"/>
    </font>
    <font>
      <sz val="11"/>
      <color theme="1"/>
      <name val="Arial"/>
      <family val="2"/>
    </font>
    <font>
      <sz val="11"/>
      <name val="Arial"/>
      <family val="2"/>
    </font>
    <font>
      <sz val="11"/>
      <name val="Calibri"/>
      <family val="2"/>
      <scheme val="minor"/>
    </font>
    <font>
      <b/>
      <sz val="14"/>
      <color theme="1"/>
      <name val="Calibri"/>
      <family val="2"/>
      <scheme val="minor"/>
    </font>
    <font>
      <b/>
      <sz val="14"/>
      <name val="Arial"/>
      <family val="2"/>
    </font>
    <font>
      <b/>
      <u/>
      <sz val="9"/>
      <name val="Calibri"/>
      <family val="2"/>
      <scheme val="minor"/>
    </font>
    <font>
      <u/>
      <sz val="11"/>
      <color theme="1"/>
      <name val="Calibri"/>
      <family val="2"/>
      <scheme val="minor"/>
    </font>
    <font>
      <sz val="10"/>
      <color rgb="FF000000"/>
      <name val="Times New Roman"/>
      <family val="1"/>
    </font>
    <font>
      <sz val="10"/>
      <color theme="1"/>
      <name val="Calibri"/>
      <family val="2"/>
      <scheme val="minor"/>
    </font>
    <font>
      <sz val="20"/>
      <color theme="1"/>
      <name val="Calibri"/>
      <family val="2"/>
      <scheme val="minor"/>
    </font>
    <font>
      <b/>
      <sz val="22"/>
      <color theme="1"/>
      <name val="Calibri"/>
      <family val="2"/>
      <scheme val="minor"/>
    </font>
    <font>
      <b/>
      <sz val="20"/>
      <color theme="1"/>
      <name val="Calibri"/>
      <family val="2"/>
      <scheme val="minor"/>
    </font>
    <font>
      <sz val="16"/>
      <color theme="1"/>
      <name val="Calibri"/>
      <family val="2"/>
      <scheme val="minor"/>
    </font>
    <font>
      <sz val="10"/>
      <name val="Arial"/>
      <family val="2"/>
    </font>
  </fonts>
  <fills count="9">
    <fill>
      <patternFill patternType="none"/>
    </fill>
    <fill>
      <patternFill patternType="gray125"/>
    </fill>
    <fill>
      <patternFill patternType="solid">
        <fgColor theme="7" tint="0.59999389629810485"/>
        <bgColor indexed="64"/>
      </patternFill>
    </fill>
    <fill>
      <patternFill patternType="solid">
        <fgColor rgb="FFBFBFBF"/>
        <bgColor indexed="64"/>
      </patternFill>
    </fill>
    <fill>
      <patternFill patternType="solid">
        <fgColor rgb="FFDBDBDB"/>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5F5F5"/>
        <bgColor indexed="64"/>
      </patternFill>
    </fill>
  </fills>
  <borders count="39">
    <border>
      <left/>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double">
        <color indexed="64"/>
      </left>
      <right/>
      <top/>
      <bottom style="medium">
        <color indexed="64"/>
      </bottom>
      <diagonal/>
    </border>
    <border>
      <left style="medium">
        <color indexed="64"/>
      </left>
      <right style="double">
        <color indexed="64"/>
      </right>
      <top/>
      <bottom style="medium">
        <color indexed="64"/>
      </bottom>
      <diagonal/>
    </border>
    <border>
      <left style="double">
        <color indexed="64"/>
      </left>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0" fontId="1" fillId="0" borderId="0" applyNumberFormat="0" applyFill="0" applyBorder="0" applyAlignment="0" applyProtection="0"/>
    <xf numFmtId="0" fontId="2" fillId="0" borderId="0"/>
    <xf numFmtId="0" fontId="4" fillId="0" borderId="0" applyNumberFormat="0" applyFill="0" applyBorder="0" applyAlignment="0" applyProtection="0">
      <alignment vertical="top"/>
      <protection locked="0"/>
    </xf>
  </cellStyleXfs>
  <cellXfs count="87">
    <xf numFmtId="0" fontId="0" fillId="0" borderId="0" xfId="0"/>
    <xf numFmtId="0" fontId="3" fillId="2" borderId="1" xfId="2" applyFont="1" applyFill="1" applyBorder="1" applyAlignment="1">
      <alignment horizontal="right" vertical="center" readingOrder="2"/>
    </xf>
    <xf numFmtId="0" fontId="6" fillId="0" borderId="0" xfId="2" applyFont="1"/>
    <xf numFmtId="0" fontId="6" fillId="2" borderId="3" xfId="2" applyFont="1" applyFill="1" applyBorder="1" applyAlignment="1">
      <alignment horizontal="right" vertical="center" wrapText="1" readingOrder="2"/>
    </xf>
    <xf numFmtId="0" fontId="7" fillId="0" borderId="4" xfId="2" applyFont="1" applyBorder="1"/>
    <xf numFmtId="0" fontId="2" fillId="0" borderId="4" xfId="2" applyBorder="1"/>
    <xf numFmtId="0" fontId="2" fillId="0" borderId="0" xfId="2"/>
    <xf numFmtId="0" fontId="8" fillId="0" borderId="3" xfId="2" applyFont="1" applyBorder="1" applyAlignment="1">
      <alignment horizontal="right" vertical="center" wrapText="1" readingOrder="2"/>
    </xf>
    <xf numFmtId="0" fontId="9" fillId="0" borderId="2" xfId="2" applyFont="1" applyBorder="1" applyAlignment="1">
      <alignment horizontal="center" vertical="center" wrapText="1" readingOrder="2"/>
    </xf>
    <xf numFmtId="0" fontId="10" fillId="3" borderId="5" xfId="2" applyFont="1" applyFill="1" applyBorder="1" applyAlignment="1">
      <alignment horizontal="center" vertical="center" wrapText="1" readingOrder="2"/>
    </xf>
    <xf numFmtId="0" fontId="11" fillId="4" borderId="5" xfId="2" applyFont="1" applyFill="1" applyBorder="1" applyAlignment="1">
      <alignment horizontal="right" vertical="center" wrapText="1" readingOrder="2"/>
    </xf>
    <xf numFmtId="0" fontId="2" fillId="0" borderId="0" xfId="2" applyAlignment="1">
      <alignment vertical="top" wrapText="1"/>
    </xf>
    <xf numFmtId="164" fontId="2" fillId="0" borderId="0" xfId="2" applyNumberFormat="1" applyAlignment="1">
      <alignment vertical="top" wrapText="1"/>
    </xf>
    <xf numFmtId="0" fontId="13" fillId="0" borderId="15" xfId="2" applyFont="1" applyBorder="1" applyAlignment="1">
      <alignment horizontal="center" vertical="center" wrapText="1" readingOrder="2"/>
    </xf>
    <xf numFmtId="0" fontId="13" fillId="0" borderId="16" xfId="2" applyFont="1" applyBorder="1" applyAlignment="1">
      <alignment horizontal="center" vertical="center" wrapText="1" readingOrder="2"/>
    </xf>
    <xf numFmtId="0" fontId="13" fillId="0" borderId="17" xfId="2" applyFont="1" applyBorder="1" applyAlignment="1">
      <alignment horizontal="center" vertical="center" wrapText="1" readingOrder="2"/>
    </xf>
    <xf numFmtId="0" fontId="13" fillId="0" borderId="18" xfId="2" applyFont="1" applyBorder="1" applyAlignment="1">
      <alignment horizontal="center" vertical="center" wrapText="1" readingOrder="2"/>
    </xf>
    <xf numFmtId="0" fontId="14" fillId="0" borderId="19" xfId="2" applyFont="1" applyBorder="1" applyAlignment="1">
      <alignment horizontal="justify" vertical="top" wrapText="1" readingOrder="2"/>
    </xf>
    <xf numFmtId="0" fontId="14" fillId="0" borderId="9" xfId="2" applyFont="1" applyBorder="1" applyAlignment="1">
      <alignment horizontal="center" vertical="top" wrapText="1" readingOrder="2"/>
    </xf>
    <xf numFmtId="0" fontId="14" fillId="0" borderId="9" xfId="2" applyFont="1" applyBorder="1" applyAlignment="1">
      <alignment horizontal="right" vertical="top" wrapText="1" readingOrder="2"/>
    </xf>
    <xf numFmtId="165" fontId="14" fillId="0" borderId="9" xfId="2" applyNumberFormat="1" applyFont="1" applyBorder="1" applyAlignment="1">
      <alignment horizontal="center" vertical="top" wrapText="1"/>
    </xf>
    <xf numFmtId="3" fontId="14" fillId="0" borderId="9" xfId="2" applyNumberFormat="1" applyFont="1" applyBorder="1" applyAlignment="1">
      <alignment horizontal="center" vertical="top" wrapText="1" readingOrder="2"/>
    </xf>
    <xf numFmtId="165" fontId="2" fillId="0" borderId="20" xfId="2" applyNumberFormat="1" applyBorder="1" applyAlignment="1">
      <alignment horizontal="center" vertical="top"/>
    </xf>
    <xf numFmtId="0" fontId="14" fillId="0" borderId="21" xfId="2" applyFont="1" applyBorder="1" applyAlignment="1">
      <alignment horizontal="right" vertical="top" wrapText="1" readingOrder="2"/>
    </xf>
    <xf numFmtId="0" fontId="15" fillId="0" borderId="12" xfId="2" applyFont="1" applyBorder="1" applyAlignment="1">
      <alignment horizontal="center" vertical="top" wrapText="1" readingOrder="2"/>
    </xf>
    <xf numFmtId="0" fontId="14" fillId="0" borderId="12" xfId="2" applyFont="1" applyBorder="1" applyAlignment="1">
      <alignment horizontal="center" vertical="top" wrapText="1" readingOrder="2"/>
    </xf>
    <xf numFmtId="0" fontId="14" fillId="0" borderId="12" xfId="2" applyFont="1" applyBorder="1" applyAlignment="1">
      <alignment horizontal="right" vertical="top" wrapText="1" readingOrder="2"/>
    </xf>
    <xf numFmtId="165" fontId="14" fillId="0" borderId="12" xfId="2" applyNumberFormat="1" applyFont="1" applyBorder="1" applyAlignment="1">
      <alignment horizontal="center" vertical="top" wrapText="1"/>
    </xf>
    <xf numFmtId="3" fontId="15" fillId="0" borderId="12" xfId="2" applyNumberFormat="1" applyFont="1" applyBorder="1" applyAlignment="1">
      <alignment horizontal="center" vertical="top" wrapText="1" readingOrder="2"/>
    </xf>
    <xf numFmtId="165" fontId="16" fillId="0" borderId="22" xfId="2" applyNumberFormat="1" applyFont="1" applyBorder="1" applyAlignment="1">
      <alignment horizontal="center" vertical="top"/>
    </xf>
    <xf numFmtId="0" fontId="14" fillId="0" borderId="19" xfId="2" applyFont="1" applyBorder="1" applyAlignment="1">
      <alignment horizontal="right" vertical="top" wrapText="1" readingOrder="2"/>
    </xf>
    <xf numFmtId="0" fontId="14" fillId="0" borderId="0" xfId="2" applyFont="1" applyAlignment="1">
      <alignment horizontal="justify" vertical="top" wrapText="1" readingOrder="2"/>
    </xf>
    <xf numFmtId="0" fontId="14" fillId="0" borderId="0" xfId="2" applyFont="1" applyAlignment="1">
      <alignment horizontal="center" vertical="top" wrapText="1" readingOrder="2"/>
    </xf>
    <xf numFmtId="3" fontId="2" fillId="0" borderId="0" xfId="2" applyNumberFormat="1" applyAlignment="1">
      <alignment horizontal="center" vertical="top"/>
    </xf>
    <xf numFmtId="8" fontId="2" fillId="0" borderId="0" xfId="2" applyNumberFormat="1"/>
    <xf numFmtId="165" fontId="18" fillId="7" borderId="18" xfId="2" applyNumberFormat="1" applyFont="1" applyFill="1" applyBorder="1" applyAlignment="1">
      <alignment horizontal="center" vertical="center"/>
    </xf>
    <xf numFmtId="0" fontId="3" fillId="2" borderId="1" xfId="0" applyFont="1" applyFill="1" applyBorder="1" applyAlignment="1">
      <alignment horizontal="right" vertical="center" readingOrder="2"/>
    </xf>
    <xf numFmtId="0" fontId="3" fillId="2" borderId="26" xfId="0" applyFont="1" applyFill="1" applyBorder="1" applyAlignment="1">
      <alignment horizontal="right" vertical="center" readingOrder="2"/>
    </xf>
    <xf numFmtId="0" fontId="6" fillId="2" borderId="5" xfId="0" applyFont="1" applyFill="1" applyBorder="1" applyAlignment="1">
      <alignment horizontal="right" vertical="center" wrapText="1" readingOrder="2"/>
    </xf>
    <xf numFmtId="0" fontId="6" fillId="0" borderId="28" xfId="0" applyFont="1" applyBorder="1"/>
    <xf numFmtId="0" fontId="6" fillId="0" borderId="1" xfId="0" applyFont="1" applyBorder="1" applyAlignment="1">
      <alignment horizontal="right" vertical="center" wrapText="1" readingOrder="2"/>
    </xf>
    <xf numFmtId="0" fontId="6" fillId="0" borderId="26" xfId="0" applyFont="1" applyBorder="1"/>
    <xf numFmtId="0" fontId="10" fillId="3" borderId="29" xfId="0" applyFont="1" applyFill="1" applyBorder="1" applyAlignment="1">
      <alignment horizontal="center" vertical="center" wrapText="1" readingOrder="2"/>
    </xf>
    <xf numFmtId="0" fontId="10" fillId="3" borderId="31" xfId="0" applyFont="1" applyFill="1" applyBorder="1" applyAlignment="1">
      <alignment horizontal="center" vertical="center" wrapText="1" readingOrder="2"/>
    </xf>
    <xf numFmtId="0" fontId="10" fillId="3" borderId="28" xfId="0" applyFont="1" applyFill="1" applyBorder="1" applyAlignment="1">
      <alignment horizontal="center" vertical="center" wrapText="1" readingOrder="2"/>
    </xf>
    <xf numFmtId="0" fontId="10" fillId="3" borderId="32" xfId="0" applyFont="1" applyFill="1" applyBorder="1" applyAlignment="1">
      <alignment horizontal="center" vertical="center" wrapText="1" readingOrder="2"/>
    </xf>
    <xf numFmtId="0" fontId="11" fillId="4" borderId="33" xfId="0" applyFont="1" applyFill="1" applyBorder="1" applyAlignment="1">
      <alignment horizontal="right" vertical="center" readingOrder="2"/>
    </xf>
    <xf numFmtId="165" fontId="11" fillId="5" borderId="5" xfId="0" applyNumberFormat="1" applyFont="1" applyFill="1" applyBorder="1" applyAlignment="1" applyProtection="1">
      <alignment horizontal="center" vertical="center" wrapText="1"/>
      <protection locked="0"/>
    </xf>
    <xf numFmtId="165" fontId="11" fillId="5" borderId="34" xfId="0" applyNumberFormat="1" applyFont="1" applyFill="1" applyBorder="1" applyAlignment="1" applyProtection="1">
      <alignment horizontal="center" vertical="center" wrapText="1"/>
      <protection locked="0"/>
    </xf>
    <xf numFmtId="0" fontId="0" fillId="8" borderId="1" xfId="0" applyFill="1" applyBorder="1"/>
    <xf numFmtId="0" fontId="0" fillId="8" borderId="35" xfId="0" applyFill="1" applyBorder="1"/>
    <xf numFmtId="0" fontId="0" fillId="8" borderId="26" xfId="0" applyFill="1" applyBorder="1"/>
    <xf numFmtId="0" fontId="0" fillId="8" borderId="36" xfId="0" applyFill="1" applyBorder="1"/>
    <xf numFmtId="0" fontId="21" fillId="8" borderId="0" xfId="0" applyFont="1" applyFill="1" applyAlignment="1">
      <alignment horizontal="center" vertical="top" wrapText="1" readingOrder="2"/>
    </xf>
    <xf numFmtId="0" fontId="22" fillId="8" borderId="0" xfId="0" applyFont="1" applyFill="1" applyAlignment="1">
      <alignment horizontal="center" vertical="top" wrapText="1" readingOrder="2"/>
    </xf>
    <xf numFmtId="0" fontId="0" fillId="8" borderId="37" xfId="0" applyFill="1" applyBorder="1"/>
    <xf numFmtId="0" fontId="0" fillId="8" borderId="0" xfId="0" applyFill="1"/>
    <xf numFmtId="0" fontId="0" fillId="0" borderId="5" xfId="0" applyBorder="1" applyProtection="1">
      <protection locked="0"/>
    </xf>
    <xf numFmtId="0" fontId="0" fillId="0" borderId="5" xfId="0" applyBorder="1" applyAlignment="1" applyProtection="1">
      <alignment wrapText="1"/>
      <protection locked="0"/>
    </xf>
    <xf numFmtId="0" fontId="27" fillId="0" borderId="5" xfId="0" applyFont="1" applyBorder="1" applyProtection="1">
      <protection locked="0"/>
    </xf>
    <xf numFmtId="0" fontId="0" fillId="8" borderId="0" xfId="0" applyFill="1" applyAlignment="1">
      <alignment vertical="top"/>
    </xf>
    <xf numFmtId="0" fontId="0" fillId="8" borderId="3" xfId="0" applyFill="1" applyBorder="1"/>
    <xf numFmtId="0" fontId="0" fillId="8" borderId="4" xfId="0" applyFill="1" applyBorder="1" applyAlignment="1">
      <alignment vertical="top"/>
    </xf>
    <xf numFmtId="0" fontId="0" fillId="8" borderId="4" xfId="0" applyFill="1" applyBorder="1"/>
    <xf numFmtId="0" fontId="0" fillId="8" borderId="38" xfId="0" applyFill="1" applyBorder="1"/>
    <xf numFmtId="0" fontId="12" fillId="0" borderId="5" xfId="0" applyFont="1" applyBorder="1" applyAlignment="1" applyProtection="1">
      <alignment horizontal="center" vertical="center"/>
      <protection locked="0"/>
    </xf>
    <xf numFmtId="0" fontId="20" fillId="0" borderId="0" xfId="0" applyFont="1" applyAlignment="1">
      <alignment horizontal="right" vertical="top" wrapText="1"/>
    </xf>
    <xf numFmtId="0" fontId="0" fillId="0" borderId="0" xfId="0" applyAlignment="1">
      <alignment horizontal="right" vertical="top" wrapText="1" readingOrder="2"/>
    </xf>
    <xf numFmtId="0" fontId="5" fillId="0" borderId="5" xfId="1" applyFont="1" applyBorder="1" applyAlignment="1" applyProtection="1">
      <alignment horizontal="center" vertical="center" wrapText="1"/>
    </xf>
    <xf numFmtId="0" fontId="6" fillId="0" borderId="27" xfId="0" applyFont="1" applyBorder="1"/>
    <xf numFmtId="0" fontId="10" fillId="3" borderId="30" xfId="0" applyFont="1" applyFill="1" applyBorder="1" applyAlignment="1">
      <alignment horizontal="center" vertical="center" wrapText="1" readingOrder="2"/>
    </xf>
    <xf numFmtId="0" fontId="10" fillId="3" borderId="8" xfId="0" applyFont="1" applyFill="1" applyBorder="1" applyAlignment="1">
      <alignment horizontal="center" vertical="center" wrapText="1" readingOrder="2"/>
    </xf>
    <xf numFmtId="0" fontId="5" fillId="0" borderId="2" xfId="3" applyFont="1" applyBorder="1" applyAlignment="1" applyProtection="1">
      <alignment horizontal="center" vertical="center" wrapText="1"/>
    </xf>
    <xf numFmtId="0" fontId="6" fillId="0" borderId="2" xfId="2" applyFont="1" applyBorder="1"/>
    <xf numFmtId="0" fontId="3" fillId="2" borderId="6" xfId="2" applyFont="1" applyFill="1" applyBorder="1" applyAlignment="1">
      <alignment horizontal="right" vertical="center" readingOrder="2"/>
    </xf>
    <xf numFmtId="0" fontId="3" fillId="2" borderId="7" xfId="2" applyFont="1" applyFill="1" applyBorder="1" applyAlignment="1">
      <alignment horizontal="right" vertical="center" readingOrder="2"/>
    </xf>
    <xf numFmtId="0" fontId="5" fillId="0" borderId="8" xfId="3" applyFont="1" applyBorder="1" applyAlignment="1" applyProtection="1">
      <alignment horizontal="center" vertical="center" wrapText="1"/>
    </xf>
    <xf numFmtId="0" fontId="6" fillId="0" borderId="11" xfId="2" applyFont="1" applyBorder="1"/>
    <xf numFmtId="0" fontId="6" fillId="2" borderId="9" xfId="2" applyFont="1" applyFill="1" applyBorder="1" applyAlignment="1">
      <alignment horizontal="right" vertical="center" wrapText="1" readingOrder="2"/>
    </xf>
    <xf numFmtId="0" fontId="6" fillId="2" borderId="10" xfId="2" applyFont="1" applyFill="1" applyBorder="1" applyAlignment="1">
      <alignment horizontal="right" vertical="center" wrapText="1" readingOrder="2"/>
    </xf>
    <xf numFmtId="0" fontId="12" fillId="6" borderId="12" xfId="2" applyFont="1" applyFill="1" applyBorder="1" applyAlignment="1">
      <alignment horizontal="right" vertical="top" wrapText="1"/>
    </xf>
    <xf numFmtId="0" fontId="12" fillId="6" borderId="13" xfId="2" applyFont="1" applyFill="1" applyBorder="1" applyAlignment="1">
      <alignment horizontal="right" vertical="top" wrapText="1"/>
    </xf>
    <xf numFmtId="0" fontId="12" fillId="6" borderId="14" xfId="2" applyFont="1" applyFill="1" applyBorder="1" applyAlignment="1">
      <alignment horizontal="right" vertical="top" wrapText="1"/>
    </xf>
    <xf numFmtId="0" fontId="17" fillId="7" borderId="23" xfId="2" applyFont="1" applyFill="1" applyBorder="1" applyAlignment="1">
      <alignment horizontal="center" vertical="center"/>
    </xf>
    <xf numFmtId="0" fontId="17" fillId="7" borderId="24" xfId="2" applyFont="1" applyFill="1" applyBorder="1" applyAlignment="1">
      <alignment horizontal="center" vertical="center"/>
    </xf>
    <xf numFmtId="0" fontId="17" fillId="7" borderId="25" xfId="2" applyFont="1" applyFill="1" applyBorder="1" applyAlignment="1">
      <alignment horizontal="center" vertical="center"/>
    </xf>
    <xf numFmtId="3" fontId="11" fillId="5" borderId="5" xfId="2" applyNumberFormat="1" applyFont="1" applyFill="1" applyBorder="1" applyAlignment="1" applyProtection="1">
      <alignment horizontal="center" vertical="center" wrapText="1" readingOrder="2"/>
      <protection locked="0"/>
    </xf>
  </cellXfs>
  <cellStyles count="4">
    <cellStyle name="Hyperlink" xfId="1" builtinId="8"/>
    <cellStyle name="Hyperlink 2" xfId="3" xr:uid="{2F6D457F-FFB3-475F-BCFF-E38B6DB691E7}"/>
    <cellStyle name="Normal" xfId="0" builtinId="0"/>
    <cellStyle name="Normal 2" xfId="2" xr:uid="{BB7CEDB0-7EE0-4BC6-AEB1-9213AE75AD9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26833</xdr:colOff>
      <xdr:row>2</xdr:row>
      <xdr:rowOff>7951</xdr:rowOff>
    </xdr:from>
    <xdr:to>
      <xdr:col>2</xdr:col>
      <xdr:colOff>1257300</xdr:colOff>
      <xdr:row>2</xdr:row>
      <xdr:rowOff>1114426</xdr:rowOff>
    </xdr:to>
    <xdr:pic>
      <xdr:nvPicPr>
        <xdr:cNvPr id="2" name="תמונה 2" descr="https://userscontent2.emaze.com/images/27ac2a36-19e3-463b-aba1-c3d00a1198d9/ff114f1d1f58540a8e954d5db2103f9c.png">
          <a:extLst>
            <a:ext uri="{FF2B5EF4-FFF2-40B4-BE49-F238E27FC236}">
              <a16:creationId xmlns:a16="http://schemas.microsoft.com/office/drawing/2014/main" id="{631B62A3-69C9-4C02-B774-813102BDCC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7067275" y="369901"/>
          <a:ext cx="1230467" cy="1103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914AF-2D39-4FA2-B5F5-D89BE175FE6B}">
  <dimension ref="B2:L15"/>
  <sheetViews>
    <sheetView rightToLeft="1" workbookViewId="0">
      <selection activeCell="I9" sqref="I9"/>
    </sheetView>
  </sheetViews>
  <sheetFormatPr defaultRowHeight="14.5" x14ac:dyDescent="0.35"/>
  <cols>
    <col min="1" max="1" width="2.6328125" customWidth="1"/>
    <col min="2" max="2" width="3.7265625" customWidth="1"/>
    <col min="3" max="3" width="28.453125" customWidth="1"/>
    <col min="4" max="4" width="26.7265625" customWidth="1"/>
    <col min="5" max="5" width="3.7265625" customWidth="1"/>
    <col min="6" max="6" width="2.6328125" customWidth="1"/>
  </cols>
  <sheetData>
    <row r="2" spans="2:12" x14ac:dyDescent="0.35">
      <c r="B2" s="49"/>
      <c r="C2" s="50"/>
      <c r="D2" s="50"/>
      <c r="E2" s="51"/>
      <c r="G2" s="66" t="s">
        <v>38</v>
      </c>
      <c r="H2" s="66"/>
      <c r="I2" s="66"/>
      <c r="J2" s="66"/>
      <c r="K2" s="66"/>
    </row>
    <row r="3" spans="2:12" ht="112.5" customHeight="1" x14ac:dyDescent="0.35">
      <c r="B3" s="52"/>
      <c r="C3" s="53"/>
      <c r="D3" s="54" t="s">
        <v>39</v>
      </c>
      <c r="E3" s="55"/>
      <c r="G3" s="67" t="s">
        <v>47</v>
      </c>
      <c r="H3" s="67"/>
      <c r="I3" s="67"/>
      <c r="J3" s="67"/>
      <c r="K3" s="67"/>
      <c r="L3" s="67"/>
    </row>
    <row r="4" spans="2:12" x14ac:dyDescent="0.35">
      <c r="B4" s="52"/>
      <c r="C4" s="56" t="s">
        <v>40</v>
      </c>
      <c r="D4" s="65" t="s">
        <v>48</v>
      </c>
      <c r="E4" s="55"/>
    </row>
    <row r="5" spans="2:12" x14ac:dyDescent="0.35">
      <c r="B5" s="52"/>
      <c r="C5" s="56"/>
      <c r="D5" s="56"/>
      <c r="E5" s="55"/>
    </row>
    <row r="6" spans="2:12" ht="43.5" x14ac:dyDescent="0.35">
      <c r="B6" s="52"/>
      <c r="C6" s="56" t="s">
        <v>41</v>
      </c>
      <c r="D6" s="58" t="s">
        <v>42</v>
      </c>
      <c r="E6" s="55"/>
    </row>
    <row r="7" spans="2:12" x14ac:dyDescent="0.35">
      <c r="B7" s="52"/>
      <c r="C7" s="56"/>
      <c r="D7" s="56"/>
      <c r="E7" s="55"/>
    </row>
    <row r="8" spans="2:12" x14ac:dyDescent="0.35">
      <c r="B8" s="52"/>
      <c r="C8" s="56" t="s">
        <v>43</v>
      </c>
      <c r="D8" s="59"/>
      <c r="E8" s="55"/>
    </row>
    <row r="9" spans="2:12" x14ac:dyDescent="0.35">
      <c r="B9" s="52"/>
      <c r="C9" s="56"/>
      <c r="D9" s="56"/>
      <c r="E9" s="55"/>
    </row>
    <row r="10" spans="2:12" x14ac:dyDescent="0.35">
      <c r="B10" s="52"/>
      <c r="C10" s="56" t="s">
        <v>44</v>
      </c>
      <c r="D10" s="57"/>
      <c r="E10" s="55"/>
    </row>
    <row r="11" spans="2:12" x14ac:dyDescent="0.35">
      <c r="B11" s="52"/>
      <c r="C11" s="56"/>
      <c r="D11" s="56"/>
      <c r="E11" s="55"/>
    </row>
    <row r="12" spans="2:12" x14ac:dyDescent="0.35">
      <c r="B12" s="52"/>
      <c r="C12" s="56" t="s">
        <v>45</v>
      </c>
      <c r="D12" s="57"/>
      <c r="E12" s="55"/>
    </row>
    <row r="13" spans="2:12" x14ac:dyDescent="0.35">
      <c r="B13" s="52"/>
      <c r="C13" s="56"/>
      <c r="D13" s="56"/>
      <c r="E13" s="55"/>
    </row>
    <row r="14" spans="2:12" x14ac:dyDescent="0.35">
      <c r="B14" s="52"/>
      <c r="C14" s="60" t="s">
        <v>46</v>
      </c>
      <c r="D14" s="57"/>
      <c r="E14" s="55"/>
    </row>
    <row r="15" spans="2:12" x14ac:dyDescent="0.35">
      <c r="B15" s="61"/>
      <c r="C15" s="62"/>
      <c r="D15" s="63"/>
      <c r="E15" s="64"/>
    </row>
  </sheetData>
  <mergeCells count="2">
    <mergeCell ref="G2:K2"/>
    <mergeCell ref="G3:L3"/>
  </mergeCells>
  <hyperlinks>
    <hyperlink ref="B4" location="'5.3.3'!A1" display="'5.3.3'!A1" xr:uid="{A083CD24-6FDC-4C27-9D66-5D309F5F77DD}"/>
    <hyperlink ref="B6" location="'5.3.7'!A1" display="'5.3.7'!A1" xr:uid="{1F897ACF-48FC-4002-81EA-A9767C72FD65}"/>
    <hyperlink ref="B5" location="'5.3.2'!A1" display="'5.3.2'!A1" xr:uid="{24642193-58B6-4FF0-8AAB-C942F01A5A07}"/>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1C58D-4766-42C9-BFCC-99911D0BCE9F}">
  <dimension ref="A1:C9"/>
  <sheetViews>
    <sheetView rightToLeft="1" workbookViewId="0">
      <selection activeCell="B8" sqref="B8:C9"/>
    </sheetView>
  </sheetViews>
  <sheetFormatPr defaultRowHeight="14.5" x14ac:dyDescent="0.35"/>
  <cols>
    <col min="1" max="1" width="54.90625" bestFit="1" customWidth="1"/>
    <col min="2" max="2" width="32.26953125" customWidth="1"/>
  </cols>
  <sheetData>
    <row r="1" spans="1:3" ht="15.5" x14ac:dyDescent="0.35">
      <c r="A1" s="36" t="s">
        <v>33</v>
      </c>
      <c r="B1" s="37"/>
      <c r="C1" s="68" t="s">
        <v>1</v>
      </c>
    </row>
    <row r="2" spans="1:3" x14ac:dyDescent="0.35">
      <c r="A2" s="38" t="s">
        <v>2</v>
      </c>
      <c r="B2" s="38"/>
      <c r="C2" s="69"/>
    </row>
    <row r="3" spans="1:3" x14ac:dyDescent="0.35">
      <c r="A3" s="38"/>
      <c r="B3" s="38"/>
      <c r="C3" s="39"/>
    </row>
    <row r="5" spans="1:3" ht="15" thickBot="1" x14ac:dyDescent="0.4">
      <c r="A5" s="40" t="s">
        <v>34</v>
      </c>
      <c r="C5" s="41"/>
    </row>
    <row r="6" spans="1:3" ht="19.5" customHeight="1" x14ac:dyDescent="0.35">
      <c r="A6" s="42" t="s">
        <v>4</v>
      </c>
      <c r="B6" s="70" t="s">
        <v>35</v>
      </c>
      <c r="C6" s="71"/>
    </row>
    <row r="7" spans="1:3" ht="60" x14ac:dyDescent="0.35">
      <c r="A7" s="43"/>
      <c r="B7" s="44" t="s">
        <v>36</v>
      </c>
      <c r="C7" s="45" t="s">
        <v>37</v>
      </c>
    </row>
    <row r="8" spans="1:3" x14ac:dyDescent="0.35">
      <c r="A8" s="46" t="s">
        <v>51</v>
      </c>
      <c r="B8" s="47"/>
      <c r="C8" s="48"/>
    </row>
    <row r="9" spans="1:3" x14ac:dyDescent="0.35">
      <c r="A9" s="46" t="s">
        <v>52</v>
      </c>
      <c r="B9" s="47"/>
      <c r="C9" s="48"/>
    </row>
  </sheetData>
  <mergeCells count="2">
    <mergeCell ref="C1:C2"/>
    <mergeCell ref="B6:C6"/>
  </mergeCells>
  <dataValidations count="1">
    <dataValidation type="whole" operator="greaterThan" allowBlank="1" showInputMessage="1" showErrorMessage="1" error="יש להזין מספר שלם גדול מאפס" sqref="B8:C9" xr:uid="{128534D1-FE9B-4EE1-A376-C3503415F614}">
      <formula1>0</formula1>
    </dataValidation>
  </dataValidations>
  <hyperlinks>
    <hyperlink ref="C1" location="שער!A1" display="חזור לעמוד השער" xr:uid="{F898D1C1-71F1-4016-9B70-1635969DE52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D2BE3-9493-457C-B661-CE8413E5BF5B}">
  <dimension ref="A1:B10"/>
  <sheetViews>
    <sheetView rightToLeft="1" zoomScale="115" zoomScaleNormal="115" workbookViewId="0">
      <selection activeCell="B6" sqref="B6:B10"/>
    </sheetView>
  </sheetViews>
  <sheetFormatPr defaultColWidth="9.1796875" defaultRowHeight="13" x14ac:dyDescent="0.3"/>
  <cols>
    <col min="1" max="1" width="82.81640625" style="2" customWidth="1"/>
    <col min="2" max="2" width="15.7265625" style="2" customWidth="1"/>
    <col min="3" max="3" width="9.54296875" style="2" customWidth="1"/>
    <col min="4" max="16384" width="9.1796875" style="2"/>
  </cols>
  <sheetData>
    <row r="1" spans="1:2" ht="15.5" x14ac:dyDescent="0.3">
      <c r="A1" s="1" t="s">
        <v>0</v>
      </c>
      <c r="B1" s="72" t="s">
        <v>1</v>
      </c>
    </row>
    <row r="2" spans="1:2" x14ac:dyDescent="0.3">
      <c r="A2" s="3" t="s">
        <v>2</v>
      </c>
      <c r="B2" s="73"/>
    </row>
    <row r="3" spans="1:2" s="6" customFormat="1" x14ac:dyDescent="0.3">
      <c r="A3" s="4"/>
      <c r="B3" s="5"/>
    </row>
    <row r="4" spans="1:2" x14ac:dyDescent="0.3">
      <c r="A4" s="7" t="s">
        <v>3</v>
      </c>
      <c r="B4" s="8"/>
    </row>
    <row r="5" spans="1:2" ht="24" x14ac:dyDescent="0.3">
      <c r="A5" s="9" t="s">
        <v>4</v>
      </c>
      <c r="B5" s="9" t="s">
        <v>5</v>
      </c>
    </row>
    <row r="6" spans="1:2" x14ac:dyDescent="0.3">
      <c r="A6" s="10" t="s">
        <v>49</v>
      </c>
      <c r="B6" s="86"/>
    </row>
    <row r="7" spans="1:2" x14ac:dyDescent="0.3">
      <c r="A7" s="10" t="s">
        <v>60</v>
      </c>
      <c r="B7" s="86"/>
    </row>
    <row r="8" spans="1:2" x14ac:dyDescent="0.3">
      <c r="A8" s="10" t="s">
        <v>6</v>
      </c>
      <c r="B8" s="86"/>
    </row>
    <row r="9" spans="1:2" x14ac:dyDescent="0.3">
      <c r="A9" s="10" t="s">
        <v>7</v>
      </c>
      <c r="B9" s="86"/>
    </row>
    <row r="10" spans="1:2" x14ac:dyDescent="0.3">
      <c r="A10" s="10" t="s">
        <v>8</v>
      </c>
      <c r="B10" s="86"/>
    </row>
  </sheetData>
  <mergeCells count="1">
    <mergeCell ref="B1:B2"/>
  </mergeCells>
  <dataValidations count="1">
    <dataValidation type="whole" operator="greaterThan" allowBlank="1" showInputMessage="1" showErrorMessage="1" error="יש להזין מספר שלם גדול מאפס." sqref="B6:B10" xr:uid="{0DFDAB10-D8BA-4BF0-9B8E-E16B3F328A30}">
      <formula1>0</formula1>
    </dataValidation>
  </dataValidations>
  <hyperlinks>
    <hyperlink ref="B1" location="שער!A1" display="חזור לעמוד השער" xr:uid="{7AB1C974-E01F-4366-B967-492A6870C909}"/>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86FC9-B138-4BB2-84FE-FA40A0A2B4DD}">
  <dimension ref="A1:I17"/>
  <sheetViews>
    <sheetView rightToLeft="1" tabSelected="1" workbookViewId="0">
      <selection activeCell="A24" sqref="A24"/>
    </sheetView>
  </sheetViews>
  <sheetFormatPr defaultRowHeight="12.5" x14ac:dyDescent="0.25"/>
  <cols>
    <col min="1" max="1" width="44.54296875" style="6" customWidth="1"/>
    <col min="2" max="2" width="22.81640625" style="6" customWidth="1"/>
    <col min="3" max="3" width="22.7265625" style="6" customWidth="1"/>
    <col min="4" max="4" width="40.7265625" style="6" customWidth="1"/>
    <col min="5" max="6" width="15.7265625" style="6" customWidth="1"/>
    <col min="7" max="7" width="22.7265625" style="6" customWidth="1"/>
    <col min="8" max="8" width="2.54296875" style="6" customWidth="1"/>
    <col min="9" max="9" width="18.7265625" style="6" bestFit="1" customWidth="1"/>
    <col min="10" max="16384" width="8.7265625" style="6"/>
  </cols>
  <sheetData>
    <row r="1" spans="1:9" s="2" customFormat="1" ht="15.5" x14ac:dyDescent="0.3">
      <c r="A1" s="74" t="s">
        <v>9</v>
      </c>
      <c r="B1" s="75"/>
      <c r="C1" s="75"/>
      <c r="D1" s="75"/>
      <c r="E1" s="75"/>
      <c r="F1" s="75"/>
      <c r="G1" s="76" t="s">
        <v>1</v>
      </c>
    </row>
    <row r="2" spans="1:9" ht="13.5" thickBot="1" x14ac:dyDescent="0.3">
      <c r="A2" s="78"/>
      <c r="B2" s="79"/>
      <c r="C2" s="79"/>
      <c r="D2" s="79"/>
      <c r="E2" s="79"/>
      <c r="F2" s="79"/>
      <c r="G2" s="77"/>
    </row>
    <row r="3" spans="1:9" s="11" customFormat="1" ht="15" thickBot="1" x14ac:dyDescent="0.4">
      <c r="A3" s="80" t="s">
        <v>10</v>
      </c>
      <c r="B3" s="81"/>
      <c r="C3" s="81"/>
      <c r="D3" s="81"/>
      <c r="E3" s="81"/>
      <c r="F3" s="81"/>
      <c r="G3" s="82"/>
      <c r="I3" s="12"/>
    </row>
    <row r="4" spans="1:9" ht="13" thickBot="1" x14ac:dyDescent="0.3"/>
    <row r="5" spans="1:9" ht="29" thickTop="1" thickBot="1" x14ac:dyDescent="0.3">
      <c r="A5" s="13" t="s">
        <v>11</v>
      </c>
      <c r="B5" s="14" t="s">
        <v>12</v>
      </c>
      <c r="C5" s="15" t="s">
        <v>13</v>
      </c>
      <c r="D5" s="15" t="s">
        <v>14</v>
      </c>
      <c r="E5" s="15" t="s">
        <v>15</v>
      </c>
      <c r="F5" s="15" t="s">
        <v>16</v>
      </c>
      <c r="G5" s="16" t="s">
        <v>17</v>
      </c>
    </row>
    <row r="6" spans="1:9" ht="29" thickTop="1" thickBot="1" x14ac:dyDescent="0.3">
      <c r="A6" s="30" t="s">
        <v>18</v>
      </c>
      <c r="B6" s="18" t="s">
        <v>50</v>
      </c>
      <c r="C6" s="18" t="s">
        <v>19</v>
      </c>
      <c r="D6" s="19" t="s">
        <v>54</v>
      </c>
      <c r="E6" s="20">
        <f>'5.3.1 רישוי'!B8</f>
        <v>0</v>
      </c>
      <c r="F6" s="21">
        <v>800</v>
      </c>
      <c r="G6" s="22">
        <f>F6*E6</f>
        <v>0</v>
      </c>
    </row>
    <row r="7" spans="1:9" ht="28.5" thickBot="1" x14ac:dyDescent="0.3">
      <c r="A7" s="30" t="s">
        <v>53</v>
      </c>
      <c r="B7" s="18" t="s">
        <v>50</v>
      </c>
      <c r="C7" s="18" t="s">
        <v>19</v>
      </c>
      <c r="D7" s="19" t="s">
        <v>55</v>
      </c>
      <c r="E7" s="20">
        <f>'5.3.1 רישוי'!B9</f>
        <v>0</v>
      </c>
      <c r="F7" s="21">
        <v>25</v>
      </c>
      <c r="G7" s="22">
        <f>F7*E7</f>
        <v>0</v>
      </c>
    </row>
    <row r="8" spans="1:9" ht="28.5" thickBot="1" x14ac:dyDescent="0.3">
      <c r="A8" s="17" t="s">
        <v>20</v>
      </c>
      <c r="B8" s="18" t="s">
        <v>50</v>
      </c>
      <c r="C8" s="18" t="s">
        <v>21</v>
      </c>
      <c r="D8" s="19" t="s">
        <v>56</v>
      </c>
      <c r="E8" s="20">
        <f>'5.3.1 רישוי'!C8</f>
        <v>0</v>
      </c>
      <c r="F8" s="21">
        <v>3200</v>
      </c>
      <c r="G8" s="22">
        <f t="shared" ref="G8:G10" si="0">F8*E8</f>
        <v>0</v>
      </c>
    </row>
    <row r="9" spans="1:9" ht="28.5" thickBot="1" x14ac:dyDescent="0.3">
      <c r="A9" s="17" t="s">
        <v>57</v>
      </c>
      <c r="B9" s="18" t="s">
        <v>50</v>
      </c>
      <c r="C9" s="18" t="s">
        <v>21</v>
      </c>
      <c r="D9" s="19" t="s">
        <v>55</v>
      </c>
      <c r="E9" s="20">
        <f>'5.3.1 רישוי'!C9</f>
        <v>0</v>
      </c>
      <c r="F9" s="21">
        <v>100</v>
      </c>
      <c r="G9" s="22">
        <f t="shared" si="0"/>
        <v>0</v>
      </c>
    </row>
    <row r="10" spans="1:9" ht="28.5" thickBot="1" x14ac:dyDescent="0.3">
      <c r="A10" s="23" t="s">
        <v>22</v>
      </c>
      <c r="B10" s="24" t="s">
        <v>23</v>
      </c>
      <c r="C10" s="25"/>
      <c r="D10" s="26" t="s">
        <v>24</v>
      </c>
      <c r="E10" s="27">
        <f>'5.3.2 אספקה'!B6</f>
        <v>0</v>
      </c>
      <c r="F10" s="28">
        <v>1</v>
      </c>
      <c r="G10" s="29">
        <f t="shared" si="0"/>
        <v>0</v>
      </c>
    </row>
    <row r="11" spans="1:9" ht="28.5" thickBot="1" x14ac:dyDescent="0.3">
      <c r="A11" s="23" t="s">
        <v>58</v>
      </c>
      <c r="B11" s="24" t="s">
        <v>59</v>
      </c>
      <c r="C11" s="25"/>
      <c r="D11" s="26" t="s">
        <v>24</v>
      </c>
      <c r="E11" s="27">
        <f>'5.3.2 אספקה'!B7</f>
        <v>0</v>
      </c>
      <c r="F11" s="28">
        <v>1</v>
      </c>
      <c r="G11" s="29">
        <f>F11*E11</f>
        <v>0</v>
      </c>
    </row>
    <row r="12" spans="1:9" ht="28.5" thickBot="1" x14ac:dyDescent="0.3">
      <c r="A12" s="23" t="s">
        <v>25</v>
      </c>
      <c r="B12" s="24"/>
      <c r="C12" s="25" t="s">
        <v>26</v>
      </c>
      <c r="D12" s="26" t="s">
        <v>27</v>
      </c>
      <c r="E12" s="27">
        <f>'5.3.2 אספקה'!B8</f>
        <v>0</v>
      </c>
      <c r="F12" s="28">
        <v>250</v>
      </c>
      <c r="G12" s="29">
        <f t="shared" ref="G12:G14" si="1">F12*E12</f>
        <v>0</v>
      </c>
    </row>
    <row r="13" spans="1:9" ht="42.5" thickBot="1" x14ac:dyDescent="0.3">
      <c r="A13" s="23" t="s">
        <v>28</v>
      </c>
      <c r="B13" s="24"/>
      <c r="C13" s="25" t="s">
        <v>29</v>
      </c>
      <c r="D13" s="26" t="s">
        <v>27</v>
      </c>
      <c r="E13" s="27">
        <f>'5.3.2 אספקה'!B9</f>
        <v>0</v>
      </c>
      <c r="F13" s="28">
        <v>500</v>
      </c>
      <c r="G13" s="29">
        <f t="shared" si="1"/>
        <v>0</v>
      </c>
    </row>
    <row r="14" spans="1:9" ht="28.5" thickBot="1" x14ac:dyDescent="0.3">
      <c r="A14" s="23" t="s">
        <v>30</v>
      </c>
      <c r="B14" s="24"/>
      <c r="C14" s="25" t="s">
        <v>31</v>
      </c>
      <c r="D14" s="26" t="s">
        <v>27</v>
      </c>
      <c r="E14" s="27">
        <f>'5.3.2 אספקה'!B10</f>
        <v>0</v>
      </c>
      <c r="F14" s="28">
        <v>100</v>
      </c>
      <c r="G14" s="29">
        <f t="shared" si="1"/>
        <v>0</v>
      </c>
    </row>
    <row r="15" spans="1:9" ht="14.5" thickBot="1" x14ac:dyDescent="0.3">
      <c r="A15" s="31"/>
      <c r="B15" s="32"/>
      <c r="C15" s="32"/>
      <c r="D15" s="32"/>
      <c r="E15" s="32"/>
      <c r="F15" s="32"/>
      <c r="G15" s="33"/>
      <c r="I15" s="34"/>
    </row>
    <row r="16" spans="1:9" ht="19.5" thickTop="1" thickBot="1" x14ac:dyDescent="0.3">
      <c r="D16" s="83" t="s">
        <v>32</v>
      </c>
      <c r="E16" s="84"/>
      <c r="F16" s="85"/>
      <c r="G16" s="35">
        <f>SUM(G6:G14)</f>
        <v>0</v>
      </c>
    </row>
    <row r="17" ht="13" thickTop="1" x14ac:dyDescent="0.25"/>
  </sheetData>
  <sheetProtection sheet="1" objects="1" scenarios="1"/>
  <mergeCells count="5">
    <mergeCell ref="A1:F1"/>
    <mergeCell ref="G1:G2"/>
    <mergeCell ref="A2:F2"/>
    <mergeCell ref="A3:G3"/>
    <mergeCell ref="D16:F16"/>
  </mergeCells>
  <hyperlinks>
    <hyperlink ref="G1" location="שער!A1" display="חזור לעמוד השער" xr:uid="{2DFCF34C-A2A0-4225-A628-4DAE93154C9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שער</vt:lpstr>
      <vt:lpstr>5.3.1 רישוי</vt:lpstr>
      <vt:lpstr>5.3.2 אספקה</vt:lpstr>
      <vt:lpstr>5.3.3. TCO</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Ofer Sheveki</dc:creator>
  <cp:lastModifiedBy>Ofer Sheveki</cp:lastModifiedBy>
  <dcterms:created xsi:type="dcterms:W3CDTF">2024-09-16T10:01:33Z</dcterms:created>
  <dcterms:modified xsi:type="dcterms:W3CDTF">2024-09-25T11:07:50Z</dcterms:modified>
</cp:coreProperties>
</file>